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erans\İş Evrakları\sık kullanılan evraklar\"/>
    </mc:Choice>
  </mc:AlternateContent>
  <xr:revisionPtr revIDLastSave="0" documentId="13_ncr:1_{AD506E03-70C8-438A-B057-639FC887C1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 ücret skalası" sheetId="1" r:id="rId1"/>
    <sheet name="25.03.2020 TARİHLİ TARİFE" sheetId="2" r:id="rId2"/>
    <sheet name="25.03.2020 TARİHLİ TEBLİĞ" sheetId="3" r:id="rId3"/>
  </sheets>
  <definedNames>
    <definedName name="_ftn1" localSheetId="0">'2020 ücret skalası'!#REF!</definedName>
    <definedName name="_ftnref1" localSheetId="0">'2020 ücret skalası'!#REF!</definedName>
    <definedName name="_xlnm.Print_Area" localSheetId="0">'2020 ücret skalası'!$A$1:$S$41</definedName>
  </definedNames>
  <calcPr calcId="191028"/>
</workbook>
</file>

<file path=xl/calcChain.xml><?xml version="1.0" encoding="utf-8"?>
<calcChain xmlns="http://schemas.openxmlformats.org/spreadsheetml/2006/main">
  <c r="D4" i="1" l="1"/>
  <c r="D6" i="1" s="1"/>
  <c r="D8" i="1" s="1"/>
  <c r="D11" i="1" s="1"/>
  <c r="I11" i="1" s="1"/>
  <c r="N11" i="1"/>
  <c r="O30" i="1"/>
  <c r="I24" i="1"/>
  <c r="I22" i="1"/>
  <c r="I20" i="1"/>
  <c r="I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ismail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ismail:</t>
        </r>
        <r>
          <rPr>
            <sz val="9"/>
            <color indexed="81"/>
            <rFont val="Tahoma"/>
            <family val="2"/>
            <charset val="162"/>
          </rPr>
          <t xml:space="preserve">
Bu kısma girilecek tutar, eksik sigorta, sovtaj, muafiyet vb öncesi brüt hasar tutarı olmalıdır. </t>
        </r>
      </text>
    </comment>
    <comment ref="N1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ismail:</t>
        </r>
        <r>
          <rPr>
            <sz val="9"/>
            <color indexed="81"/>
            <rFont val="Tahoma"/>
            <family val="2"/>
            <charset val="162"/>
          </rPr>
          <t xml:space="preserve">
şirket aracı ile gidilen işlerle ilgili </t>
        </r>
      </text>
    </comment>
    <comment ref="O1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ismail:</t>
        </r>
        <r>
          <rPr>
            <sz val="9"/>
            <color indexed="81"/>
            <rFont val="Tahoma"/>
            <family val="2"/>
            <charset val="162"/>
          </rPr>
          <t xml:space="preserve">
otoyol, köprü, oto kiralama, yakıt, bilet(feribot, uçak, otobüs vb), konaklama, yemek vb masraflar
</t>
        </r>
      </text>
    </comment>
  </commentList>
</comments>
</file>

<file path=xl/sharedStrings.xml><?xml version="1.0" encoding="utf-8"?>
<sst xmlns="http://schemas.openxmlformats.org/spreadsheetml/2006/main" count="59" uniqueCount="41">
  <si>
    <t>HASAR TUTARI</t>
  </si>
  <si>
    <t>EKSPERTİZ ÜCRETİ 1</t>
  </si>
  <si>
    <r>
      <t xml:space="preserve">KONUT </t>
    </r>
    <r>
      <rPr>
        <b/>
        <sz val="11"/>
        <color rgb="FFFF0000"/>
        <rFont val="Calibri"/>
        <family val="2"/>
        <charset val="162"/>
        <scheme val="minor"/>
      </rPr>
      <t>(0)</t>
    </r>
    <r>
      <rPr>
        <b/>
        <sz val="11"/>
        <color theme="1"/>
        <rFont val="Calibri"/>
        <family val="2"/>
        <charset val="162"/>
        <scheme val="minor"/>
      </rPr>
      <t xml:space="preserve"> / SINAİ </t>
    </r>
    <r>
      <rPr>
        <b/>
        <sz val="11"/>
        <color rgb="FFFF0000"/>
        <rFont val="Calibri"/>
        <family val="2"/>
        <charset val="162"/>
        <scheme val="minor"/>
      </rPr>
      <t>(1)</t>
    </r>
  </si>
  <si>
    <t>%20 FARK İLAVE EDİLİR</t>
  </si>
  <si>
    <t>EKSPERTİZ ÜCRETİ 2</t>
  </si>
  <si>
    <r>
      <t xml:space="preserve">ŞEHİR İÇİ </t>
    </r>
    <r>
      <rPr>
        <b/>
        <sz val="11"/>
        <color rgb="FFFF0000"/>
        <rFont val="Calibri"/>
        <family val="2"/>
        <charset val="162"/>
        <scheme val="minor"/>
      </rPr>
      <t>(0)</t>
    </r>
    <r>
      <rPr>
        <b/>
        <sz val="11"/>
        <color theme="1"/>
        <rFont val="Calibri"/>
        <family val="2"/>
        <charset val="162"/>
        <scheme val="minor"/>
      </rPr>
      <t xml:space="preserve"> / ŞEHİR DIŞI</t>
    </r>
    <r>
      <rPr>
        <b/>
        <sz val="11"/>
        <color rgb="FFFF0000"/>
        <rFont val="Calibri"/>
        <family val="2"/>
        <charset val="162"/>
        <scheme val="minor"/>
      </rPr>
      <t xml:space="preserve"> (1)</t>
    </r>
  </si>
  <si>
    <t>%25 FARK İLAVE EDİLİR</t>
  </si>
  <si>
    <t>Ekspertiz ofisinin bulunduğu il sınırı dışında yapılan ekspertizlerde "1", aksi durumda "0" girilecek.</t>
  </si>
  <si>
    <t>EKSPERTİZ ÜCRETİ</t>
  </si>
  <si>
    <t>2020 TABAN ÜCRET TARİFESİ</t>
  </si>
  <si>
    <t>+</t>
  </si>
  <si>
    <t>(</t>
  </si>
  <si>
    <t>Hasar Tutarı</t>
  </si>
  <si>
    <t>-</t>
  </si>
  <si>
    <t>)</t>
  </si>
  <si>
    <t>ten az olmamak üzere takdiren</t>
  </si>
  <si>
    <t>Hasar Tutarı (TL)</t>
  </si>
  <si>
    <t>0-2.500</t>
  </si>
  <si>
    <t>2.501-10.000</t>
  </si>
  <si>
    <t>310 + (Hasar Tutarı-2.500)*0,035</t>
  </si>
  <si>
    <t>10.001-50.000</t>
  </si>
  <si>
    <t>719 + (Hasar Tutarı-10.000)*0,030</t>
  </si>
  <si>
    <t>50.001-100.000</t>
  </si>
  <si>
    <t>2.583 + (Hasar Tutarı-50.000)*0,025</t>
  </si>
  <si>
    <t>100.001-250.000</t>
  </si>
  <si>
    <t>4.525 + (Hasar Tutarı-100.000)*0,02</t>
  </si>
  <si>
    <t>250.001 ve üzeri</t>
  </si>
  <si>
    <t>7.525 TL’den az olmamak üzere takdiren</t>
  </si>
  <si>
    <t xml:space="preserve">NOT: </t>
  </si>
  <si>
    <t xml:space="preserve">25.03.2020 TARİH VE 29456 SAYILI RESMİ GAZETEDE YAYINLANAN HAZİNE VE MALİYE BAKANLIĞININ SİGORTA EKSPERLERİ ATAMA YÖNETMELİĞİNDE DEĞİŞİKLİK YAŞPILMASINA DAİR YÖNETMELİĞİ </t>
  </si>
  <si>
    <t xml:space="preserve">ÇERÇEVESİNCE 25.03.2020 TARİHİNDEN SONRA ATANAN DOSYALAR İÇİN BU ÜCRET SKALASI UYGULANACAKTIR. </t>
  </si>
  <si>
    <r>
      <t xml:space="preserve">UZAKTAN </t>
    </r>
    <r>
      <rPr>
        <b/>
        <sz val="11"/>
        <color rgb="FFFF0000"/>
        <rFont val="Calibri"/>
        <family val="2"/>
        <charset val="162"/>
        <scheme val="minor"/>
      </rPr>
      <t>(0)</t>
    </r>
    <r>
      <rPr>
        <b/>
        <sz val="11"/>
        <color theme="1"/>
        <rFont val="Calibri"/>
        <family val="2"/>
        <charset val="162"/>
        <scheme val="minor"/>
      </rPr>
      <t xml:space="preserve"> / FİİLİ</t>
    </r>
    <r>
      <rPr>
        <b/>
        <sz val="11"/>
        <color rgb="FFFF0000"/>
        <rFont val="Calibri"/>
        <family val="2"/>
        <charset val="162"/>
        <scheme val="minor"/>
      </rPr>
      <t xml:space="preserve"> (1)</t>
    </r>
  </si>
  <si>
    <t xml:space="preserve">Uzaktan ekspertizde ücret 1/3 oranında azaltılır. </t>
  </si>
  <si>
    <t>EKSPERTİZ ÜCRETİ 3</t>
  </si>
  <si>
    <t>kdv hariç</t>
  </si>
  <si>
    <t>*</t>
  </si>
  <si>
    <t>kdv li YOL masrafI</t>
  </si>
  <si>
    <t>Belgeli Diğer Masraflar</t>
  </si>
  <si>
    <t>Yapılan KM</t>
  </si>
  <si>
    <t>Yakıt LİTRE FİYATI</t>
  </si>
  <si>
    <t>%18 kdv dahil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</si>
</sst>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Black"/>
      <family val="2"/>
      <charset val="162"/>
    </font>
    <font>
      <b/>
      <sz val="20"/>
      <color theme="1"/>
      <name val="Arial Black"/>
      <family val="2"/>
      <charset val="162"/>
    </font>
    <font>
      <b/>
      <sz val="11"/>
      <color theme="0" tint="-0.1499984740745262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20"/>
      <color theme="0"/>
      <name val="Arial Black"/>
      <family val="2"/>
      <charset val="162"/>
    </font>
    <font>
      <sz val="11"/>
      <color theme="1"/>
      <name val="Arial Black"/>
      <family val="2"/>
      <charset val="162"/>
    </font>
    <font>
      <b/>
      <sz val="11"/>
      <color theme="1"/>
      <name val="Arial Black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Calibri"/>
      <family val="2"/>
      <charset val="162"/>
      <scheme val="minor"/>
    </font>
    <font>
      <b/>
      <sz val="20"/>
      <color rgb="FFFF0000"/>
      <name val="Arial Black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0"/>
      <name val="Arial Black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Arial Black"/>
      <family val="2"/>
      <charset val="162"/>
    </font>
    <font>
      <sz val="20"/>
      <color theme="1"/>
      <name val="Arial Black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20"/>
      <color rgb="FFFF0000"/>
      <name val="Calibri"/>
      <family val="2"/>
      <charset val="162"/>
      <scheme val="minor"/>
    </font>
    <font>
      <b/>
      <sz val="20"/>
      <name val="Arial Black"/>
      <family val="2"/>
      <charset val="162"/>
    </font>
    <font>
      <b/>
      <sz val="10"/>
      <name val="Arial Black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7" borderId="0" xfId="0" applyFill="1" applyBorder="1"/>
    <xf numFmtId="0" fontId="0" fillId="7" borderId="0" xfId="0" applyFill="1"/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4" fontId="21" fillId="4" borderId="11" xfId="0" applyNumberFormat="1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4" fontId="15" fillId="2" borderId="8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" fontId="25" fillId="6" borderId="1" xfId="0" applyNumberFormat="1" applyFont="1" applyFill="1" applyBorder="1" applyAlignment="1">
      <alignment horizontal="center" vertical="center"/>
    </xf>
    <xf numFmtId="4" fontId="25" fillId="6" borderId="2" xfId="0" applyNumberFormat="1" applyFont="1" applyFill="1" applyBorder="1" applyAlignment="1">
      <alignment horizontal="center" vertical="center"/>
    </xf>
    <xf numFmtId="4" fontId="25" fillId="6" borderId="3" xfId="0" applyNumberFormat="1" applyFont="1" applyFill="1" applyBorder="1" applyAlignment="1">
      <alignment horizontal="center" vertical="center"/>
    </xf>
    <xf numFmtId="4" fontId="18" fillId="3" borderId="13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 vertical="center"/>
    </xf>
    <xf numFmtId="4" fontId="26" fillId="6" borderId="13" xfId="0" applyNumberFormat="1" applyFont="1" applyFill="1" applyBorder="1" applyAlignment="1">
      <alignment horizontal="center" vertical="center"/>
    </xf>
    <xf numFmtId="4" fontId="26" fillId="6" borderId="10" xfId="0" applyNumberFormat="1" applyFont="1" applyFill="1" applyBorder="1" applyAlignment="1">
      <alignment horizontal="center" vertical="center"/>
    </xf>
    <xf numFmtId="4" fontId="26" fillId="6" borderId="14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164" fontId="1" fillId="0" borderId="14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4" fontId="0" fillId="0" borderId="10" xfId="0" applyNumberFormat="1" applyBorder="1" applyAlignment="1">
      <alignment horizontal="left" vertical="center"/>
    </xf>
    <xf numFmtId="4" fontId="0" fillId="0" borderId="14" xfId="0" applyNumberFormat="1" applyBorder="1" applyAlignment="1">
      <alignment horizontal="left" vertical="center"/>
    </xf>
    <xf numFmtId="4" fontId="17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190499</xdr:rowOff>
    </xdr:from>
    <xdr:to>
      <xdr:col>11</xdr:col>
      <xdr:colOff>352425</xdr:colOff>
      <xdr:row>58</xdr:row>
      <xdr:rowOff>59672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889" t="16667" r="44629" b="4328"/>
        <a:stretch/>
      </xdr:blipFill>
      <xdr:spPr>
        <a:xfrm>
          <a:off x="609601" y="1333499"/>
          <a:ext cx="6448424" cy="9775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26</xdr:col>
      <xdr:colOff>490009</xdr:colOff>
      <xdr:row>38</xdr:row>
      <xdr:rowOff>137583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73" t="16113" r="6030" b="11656"/>
        <a:stretch/>
      </xdr:blipFill>
      <xdr:spPr>
        <a:xfrm>
          <a:off x="66675" y="0"/>
          <a:ext cx="15949084" cy="7433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1"/>
  <sheetViews>
    <sheetView tabSelected="1" workbookViewId="0">
      <selection activeCell="D9" sqref="D9:G9"/>
    </sheetView>
  </sheetViews>
  <sheetFormatPr defaultColWidth="9.109375" defaultRowHeight="14.4" x14ac:dyDescent="0.3"/>
  <cols>
    <col min="1" max="1" width="4.33203125" style="1" customWidth="1"/>
    <col min="2" max="2" width="3.88671875" style="1" customWidth="1"/>
    <col min="3" max="3" width="29.44140625" style="1" customWidth="1"/>
    <col min="4" max="4" width="13" style="2" customWidth="1"/>
    <col min="5" max="5" width="2.5546875" style="2" customWidth="1"/>
    <col min="6" max="6" width="2.109375" style="2" customWidth="1"/>
    <col min="7" max="7" width="11.33203125" style="2" bestFit="1" customWidth="1"/>
    <col min="8" max="8" width="3" style="2" customWidth="1"/>
    <col min="9" max="9" width="10.6640625" style="2" customWidth="1"/>
    <col min="10" max="10" width="2" style="2" customWidth="1"/>
    <col min="11" max="11" width="3" style="15" customWidth="1"/>
    <col min="12" max="12" width="10.33203125" style="2" customWidth="1"/>
    <col min="13" max="13" width="5" style="3" customWidth="1"/>
    <col min="14" max="14" width="27.33203125" style="1" customWidth="1"/>
    <col min="15" max="15" width="27.33203125" style="4" customWidth="1"/>
    <col min="16" max="17" width="13.6640625" style="4" customWidth="1"/>
    <col min="18" max="18" width="3.6640625" style="1" customWidth="1"/>
    <col min="19" max="19" width="5.109375" style="1" customWidth="1"/>
    <col min="20" max="20" width="13.6640625" style="1" customWidth="1"/>
    <col min="21" max="21" width="14" style="1" customWidth="1"/>
    <col min="22" max="22" width="13.88671875" style="1" customWidth="1"/>
    <col min="23" max="23" width="13.6640625" style="1" customWidth="1"/>
    <col min="24" max="27" width="14.109375" style="1" customWidth="1"/>
    <col min="28" max="28" width="13.6640625" style="1" customWidth="1"/>
    <col min="29" max="16384" width="9.109375" style="1"/>
  </cols>
  <sheetData>
    <row r="1" spans="2:18" ht="15" thickBot="1" x14ac:dyDescent="0.35"/>
    <row r="2" spans="2:18" ht="12.75" customHeight="1" thickBot="1" x14ac:dyDescent="0.35">
      <c r="B2" s="5"/>
      <c r="C2" s="6"/>
      <c r="D2" s="6"/>
      <c r="E2" s="6"/>
      <c r="F2" s="6"/>
      <c r="G2" s="6"/>
      <c r="H2" s="6"/>
      <c r="I2" s="6"/>
      <c r="J2" s="6"/>
      <c r="K2" s="8"/>
      <c r="L2" s="6"/>
      <c r="M2" s="7"/>
      <c r="N2" s="6"/>
      <c r="O2" s="8"/>
      <c r="P2" s="8"/>
      <c r="Q2" s="8"/>
      <c r="R2" s="9"/>
    </row>
    <row r="3" spans="2:18" ht="45" customHeight="1" thickBot="1" x14ac:dyDescent="0.35">
      <c r="B3" s="10"/>
      <c r="C3" s="11" t="s">
        <v>0</v>
      </c>
      <c r="D3" s="83">
        <v>0</v>
      </c>
      <c r="E3" s="84"/>
      <c r="F3" s="84"/>
      <c r="G3" s="85"/>
      <c r="H3" s="67"/>
      <c r="I3" s="139"/>
      <c r="J3" s="139"/>
      <c r="K3" s="139"/>
      <c r="L3" s="139"/>
      <c r="M3" s="68"/>
      <c r="N3" s="69">
        <v>0</v>
      </c>
      <c r="O3" s="70">
        <v>7</v>
      </c>
      <c r="P3" s="77"/>
      <c r="Q3" s="78"/>
      <c r="R3" s="16"/>
    </row>
    <row r="4" spans="2:18" ht="14.25" customHeight="1" thickBot="1" x14ac:dyDescent="0.35">
      <c r="B4" s="10"/>
      <c r="C4" s="17" t="s">
        <v>1</v>
      </c>
      <c r="D4" s="86">
        <f>IF(D3&lt;=C17,D16,IF(D3&lt;=C19,D18+(D3-C17)*L18,IF(D3&lt;=C21,D20+(D3-C19)*L20,IF(D3&lt;=C23,D22+(D3-C21)*L22,IF(D3&lt;=C25,D24+(D3-C23)*L24,IF(D3&gt;=C26,D26))))))</f>
        <v>310</v>
      </c>
      <c r="E4" s="86"/>
      <c r="F4" s="86"/>
      <c r="G4" s="86"/>
      <c r="H4" s="13"/>
      <c r="I4" s="18"/>
      <c r="J4" s="18"/>
      <c r="K4" s="54"/>
      <c r="L4" s="18"/>
      <c r="M4" s="14"/>
      <c r="N4" s="56" t="s">
        <v>38</v>
      </c>
      <c r="O4" s="57" t="s">
        <v>39</v>
      </c>
      <c r="P4" s="15"/>
      <c r="Q4" s="15"/>
      <c r="R4" s="16"/>
    </row>
    <row r="5" spans="2:18" ht="24.75" customHeight="1" thickBot="1" x14ac:dyDescent="0.35">
      <c r="B5" s="10"/>
      <c r="C5" s="19" t="s">
        <v>2</v>
      </c>
      <c r="D5" s="87">
        <v>0</v>
      </c>
      <c r="E5" s="88"/>
      <c r="F5" s="88"/>
      <c r="G5" s="89"/>
      <c r="H5" s="20"/>
      <c r="I5" s="90" t="s">
        <v>3</v>
      </c>
      <c r="J5" s="91"/>
      <c r="K5" s="91"/>
      <c r="L5" s="92"/>
      <c r="M5" s="21"/>
      <c r="N5" s="15"/>
      <c r="O5" s="15"/>
      <c r="P5" s="15"/>
      <c r="Q5" s="15"/>
      <c r="R5" s="16"/>
    </row>
    <row r="6" spans="2:18" ht="14.25" customHeight="1" thickBot="1" x14ac:dyDescent="0.35">
      <c r="B6" s="10"/>
      <c r="C6" s="17" t="s">
        <v>4</v>
      </c>
      <c r="D6" s="86">
        <f>IF(D5=1,D4*1.2,D4)</f>
        <v>310</v>
      </c>
      <c r="E6" s="86"/>
      <c r="F6" s="86"/>
      <c r="G6" s="86"/>
      <c r="H6" s="13"/>
      <c r="I6" s="93"/>
      <c r="J6" s="93"/>
      <c r="K6" s="93"/>
      <c r="L6" s="93"/>
      <c r="M6" s="14"/>
      <c r="N6" s="15"/>
      <c r="O6" s="15"/>
      <c r="P6" s="15"/>
      <c r="Q6" s="15"/>
      <c r="R6" s="16"/>
    </row>
    <row r="7" spans="2:18" ht="24.75" customHeight="1" thickBot="1" x14ac:dyDescent="0.35">
      <c r="B7" s="10"/>
      <c r="C7" s="22" t="s">
        <v>5</v>
      </c>
      <c r="D7" s="94">
        <v>0</v>
      </c>
      <c r="E7" s="95"/>
      <c r="F7" s="95"/>
      <c r="G7" s="96"/>
      <c r="H7" s="20"/>
      <c r="I7" s="90" t="s">
        <v>6</v>
      </c>
      <c r="J7" s="91"/>
      <c r="K7" s="91"/>
      <c r="L7" s="92"/>
      <c r="M7" s="21"/>
      <c r="N7" s="49" t="s">
        <v>7</v>
      </c>
      <c r="O7" s="49"/>
      <c r="P7" s="49"/>
      <c r="Q7" s="49"/>
      <c r="R7" s="50"/>
    </row>
    <row r="8" spans="2:18" s="2" customFormat="1" ht="14.25" customHeight="1" thickBot="1" x14ac:dyDescent="0.35">
      <c r="B8" s="10"/>
      <c r="C8" s="17" t="s">
        <v>33</v>
      </c>
      <c r="D8" s="86">
        <f>IF(AND(D7=1,D3&lt;=C23),D6*1.25,D6)</f>
        <v>310</v>
      </c>
      <c r="E8" s="86"/>
      <c r="F8" s="86"/>
      <c r="G8" s="86"/>
      <c r="H8" s="13"/>
      <c r="I8" s="24"/>
      <c r="J8" s="24"/>
      <c r="K8" s="55"/>
      <c r="L8" s="24"/>
      <c r="M8" s="14"/>
      <c r="N8" s="15"/>
      <c r="O8" s="15"/>
      <c r="P8" s="15"/>
      <c r="Q8" s="15"/>
      <c r="R8" s="16"/>
    </row>
    <row r="9" spans="2:18" ht="24.75" customHeight="1" thickBot="1" x14ac:dyDescent="0.35">
      <c r="B9" s="10"/>
      <c r="C9" s="22" t="s">
        <v>31</v>
      </c>
      <c r="D9" s="94">
        <v>1</v>
      </c>
      <c r="E9" s="95"/>
      <c r="F9" s="95"/>
      <c r="G9" s="96"/>
      <c r="H9" s="20"/>
      <c r="I9" s="105"/>
      <c r="J9" s="106"/>
      <c r="K9" s="106"/>
      <c r="L9" s="107"/>
      <c r="M9" s="21"/>
      <c r="N9" s="49" t="s">
        <v>32</v>
      </c>
      <c r="O9" s="49"/>
      <c r="P9" s="49"/>
      <c r="Q9" s="49"/>
      <c r="R9" s="50"/>
    </row>
    <row r="10" spans="2:18" s="2" customFormat="1" ht="10.5" customHeight="1" thickBot="1" x14ac:dyDescent="0.35">
      <c r="B10" s="10"/>
      <c r="C10" s="23"/>
      <c r="D10" s="23"/>
      <c r="E10" s="23"/>
      <c r="F10" s="23"/>
      <c r="G10" s="23"/>
      <c r="H10" s="13"/>
      <c r="I10" s="24"/>
      <c r="J10" s="24"/>
      <c r="K10" s="55"/>
      <c r="L10" s="24"/>
      <c r="M10" s="14"/>
      <c r="N10" s="15"/>
      <c r="O10" s="15"/>
      <c r="P10" s="15"/>
      <c r="Q10" s="15"/>
      <c r="R10" s="16"/>
    </row>
    <row r="11" spans="2:18" ht="36" customHeight="1" x14ac:dyDescent="0.3">
      <c r="B11" s="10"/>
      <c r="C11" s="79" t="s">
        <v>8</v>
      </c>
      <c r="D11" s="97">
        <f>IF(D9=1,D8,D8*2/3)</f>
        <v>310</v>
      </c>
      <c r="E11" s="98"/>
      <c r="F11" s="98"/>
      <c r="G11" s="99"/>
      <c r="H11" s="12"/>
      <c r="I11" s="108">
        <f>D11*1.18</f>
        <v>365.79999999999995</v>
      </c>
      <c r="J11" s="109"/>
      <c r="K11" s="109"/>
      <c r="L11" s="110"/>
      <c r="M11" s="14"/>
      <c r="N11" s="71">
        <f>N3*7/100*O3*1.3</f>
        <v>0</v>
      </c>
      <c r="O11" s="73"/>
      <c r="P11" s="15"/>
      <c r="Q11" s="15"/>
      <c r="R11" s="16"/>
    </row>
    <row r="12" spans="2:18" ht="18.75" customHeight="1" thickBot="1" x14ac:dyDescent="0.35">
      <c r="B12" s="10"/>
      <c r="C12" s="80"/>
      <c r="D12" s="111" t="s">
        <v>34</v>
      </c>
      <c r="E12" s="112"/>
      <c r="F12" s="112"/>
      <c r="G12" s="113"/>
      <c r="H12" s="52"/>
      <c r="I12" s="114" t="s">
        <v>40</v>
      </c>
      <c r="J12" s="115"/>
      <c r="K12" s="115"/>
      <c r="L12" s="116"/>
      <c r="M12" s="14"/>
      <c r="N12" s="72" t="s">
        <v>36</v>
      </c>
      <c r="O12" s="74" t="s">
        <v>37</v>
      </c>
      <c r="P12" s="15"/>
      <c r="Q12" s="15"/>
      <c r="R12" s="16"/>
    </row>
    <row r="13" spans="2:18" ht="15" thickBot="1" x14ac:dyDescent="0.35">
      <c r="B13" s="25"/>
      <c r="C13" s="26"/>
      <c r="D13" s="26"/>
      <c r="E13" s="26"/>
      <c r="F13" s="26"/>
      <c r="G13" s="26"/>
      <c r="H13" s="26"/>
      <c r="I13" s="26"/>
      <c r="J13" s="26"/>
      <c r="K13" s="28"/>
      <c r="L13" s="26"/>
      <c r="M13" s="27"/>
      <c r="N13" s="28"/>
      <c r="O13" s="28"/>
      <c r="P13" s="28"/>
      <c r="Q13" s="28"/>
      <c r="R13" s="29"/>
    </row>
    <row r="14" spans="2:18" ht="15" thickBot="1" x14ac:dyDescent="0.35">
      <c r="B14" s="10"/>
      <c r="C14" s="2"/>
      <c r="N14" s="2"/>
      <c r="O14" s="15"/>
      <c r="P14" s="15"/>
      <c r="Q14" s="15"/>
      <c r="R14" s="16"/>
    </row>
    <row r="15" spans="2:18" s="32" customFormat="1" ht="40.5" customHeight="1" thickBot="1" x14ac:dyDescent="0.35">
      <c r="B15" s="30"/>
      <c r="C15" s="102" t="s">
        <v>9</v>
      </c>
      <c r="D15" s="103"/>
      <c r="E15" s="103"/>
      <c r="F15" s="103"/>
      <c r="G15" s="103"/>
      <c r="H15" s="103"/>
      <c r="I15" s="103"/>
      <c r="J15" s="103"/>
      <c r="K15" s="103"/>
      <c r="L15" s="104"/>
      <c r="M15" s="31"/>
      <c r="N15" s="59"/>
      <c r="O15" s="59"/>
      <c r="P15" s="61"/>
      <c r="Q15" s="61"/>
      <c r="R15" s="51"/>
    </row>
    <row r="16" spans="2:18" ht="19.5" customHeight="1" x14ac:dyDescent="0.3">
      <c r="B16" s="10"/>
      <c r="C16" s="33">
        <v>0</v>
      </c>
      <c r="D16" s="100">
        <v>310</v>
      </c>
      <c r="E16" s="81"/>
      <c r="F16" s="81"/>
      <c r="G16" s="81"/>
      <c r="H16" s="81"/>
      <c r="I16" s="81"/>
      <c r="J16" s="81"/>
      <c r="K16" s="81"/>
      <c r="L16" s="128"/>
      <c r="M16" s="130"/>
      <c r="N16" s="62"/>
      <c r="O16" s="62"/>
      <c r="P16" s="61"/>
      <c r="Q16" s="61"/>
      <c r="R16" s="16"/>
    </row>
    <row r="17" spans="2:18" ht="19.5" customHeight="1" thickBot="1" x14ac:dyDescent="0.35">
      <c r="B17" s="10"/>
      <c r="C17" s="34">
        <v>2500</v>
      </c>
      <c r="D17" s="101"/>
      <c r="E17" s="82"/>
      <c r="F17" s="82"/>
      <c r="G17" s="82"/>
      <c r="H17" s="82"/>
      <c r="I17" s="82"/>
      <c r="J17" s="82"/>
      <c r="K17" s="82"/>
      <c r="L17" s="129"/>
      <c r="M17" s="130"/>
      <c r="N17" s="62"/>
      <c r="O17" s="62"/>
      <c r="P17" s="63"/>
      <c r="Q17" s="64"/>
      <c r="R17" s="126"/>
    </row>
    <row r="18" spans="2:18" ht="19.5" customHeight="1" x14ac:dyDescent="0.3">
      <c r="B18" s="10"/>
      <c r="C18" s="33">
        <v>2501</v>
      </c>
      <c r="D18" s="100">
        <v>310</v>
      </c>
      <c r="E18" s="75" t="s">
        <v>10</v>
      </c>
      <c r="F18" s="117" t="s">
        <v>11</v>
      </c>
      <c r="G18" s="119" t="s">
        <v>12</v>
      </c>
      <c r="H18" s="75" t="s">
        <v>13</v>
      </c>
      <c r="I18" s="119">
        <f>C17</f>
        <v>2500</v>
      </c>
      <c r="J18" s="121" t="s">
        <v>14</v>
      </c>
      <c r="K18" s="75" t="s">
        <v>35</v>
      </c>
      <c r="L18" s="123">
        <v>3.5000000000000003E-2</v>
      </c>
      <c r="M18" s="125"/>
      <c r="N18" s="62"/>
      <c r="O18" s="62"/>
      <c r="P18" s="63"/>
      <c r="Q18" s="64"/>
      <c r="R18" s="126"/>
    </row>
    <row r="19" spans="2:18" ht="19.5" customHeight="1" thickBot="1" x14ac:dyDescent="0.35">
      <c r="B19" s="10"/>
      <c r="C19" s="34">
        <v>10000</v>
      </c>
      <c r="D19" s="101"/>
      <c r="E19" s="76"/>
      <c r="F19" s="118"/>
      <c r="G19" s="120"/>
      <c r="H19" s="76"/>
      <c r="I19" s="120"/>
      <c r="J19" s="122"/>
      <c r="K19" s="76"/>
      <c r="L19" s="127"/>
      <c r="M19" s="125"/>
      <c r="N19" s="62"/>
      <c r="O19" s="62"/>
      <c r="P19" s="63"/>
      <c r="Q19" s="64"/>
      <c r="R19" s="126"/>
    </row>
    <row r="20" spans="2:18" ht="19.5" customHeight="1" x14ac:dyDescent="0.3">
      <c r="B20" s="10"/>
      <c r="C20" s="33">
        <v>10001</v>
      </c>
      <c r="D20" s="100">
        <v>719</v>
      </c>
      <c r="E20" s="75" t="s">
        <v>10</v>
      </c>
      <c r="F20" s="117" t="s">
        <v>11</v>
      </c>
      <c r="G20" s="119" t="s">
        <v>12</v>
      </c>
      <c r="H20" s="75" t="s">
        <v>13</v>
      </c>
      <c r="I20" s="119">
        <f>C19</f>
        <v>10000</v>
      </c>
      <c r="J20" s="121" t="s">
        <v>14</v>
      </c>
      <c r="K20" s="75" t="s">
        <v>35</v>
      </c>
      <c r="L20" s="123">
        <v>0.03</v>
      </c>
      <c r="M20" s="125"/>
      <c r="N20" s="62"/>
      <c r="O20" s="62"/>
      <c r="P20" s="63"/>
      <c r="Q20" s="64"/>
      <c r="R20" s="126"/>
    </row>
    <row r="21" spans="2:18" ht="19.5" customHeight="1" thickBot="1" x14ac:dyDescent="0.35">
      <c r="B21" s="10"/>
      <c r="C21" s="35">
        <v>50000</v>
      </c>
      <c r="D21" s="138"/>
      <c r="E21" s="76"/>
      <c r="F21" s="118"/>
      <c r="G21" s="120"/>
      <c r="H21" s="76"/>
      <c r="I21" s="120"/>
      <c r="J21" s="122"/>
      <c r="K21" s="76"/>
      <c r="L21" s="124"/>
      <c r="M21" s="125"/>
      <c r="N21" s="62"/>
      <c r="O21" s="62"/>
      <c r="P21" s="63"/>
      <c r="Q21" s="64"/>
      <c r="R21" s="126"/>
    </row>
    <row r="22" spans="2:18" ht="19.5" customHeight="1" x14ac:dyDescent="0.3">
      <c r="B22" s="10"/>
      <c r="C22" s="33">
        <v>50001</v>
      </c>
      <c r="D22" s="100">
        <v>2583</v>
      </c>
      <c r="E22" s="75" t="s">
        <v>10</v>
      </c>
      <c r="F22" s="117" t="s">
        <v>11</v>
      </c>
      <c r="G22" s="119" t="s">
        <v>12</v>
      </c>
      <c r="H22" s="75" t="s">
        <v>13</v>
      </c>
      <c r="I22" s="119">
        <f>C21</f>
        <v>50000</v>
      </c>
      <c r="J22" s="121" t="s">
        <v>14</v>
      </c>
      <c r="K22" s="75" t="s">
        <v>35</v>
      </c>
      <c r="L22" s="123">
        <v>2.5000000000000001E-2</v>
      </c>
      <c r="M22" s="125"/>
      <c r="N22" s="62"/>
      <c r="O22" s="62"/>
      <c r="P22" s="63"/>
      <c r="Q22" s="64"/>
      <c r="R22" s="126"/>
    </row>
    <row r="23" spans="2:18" ht="19.5" customHeight="1" thickBot="1" x14ac:dyDescent="0.35">
      <c r="B23" s="10"/>
      <c r="C23" s="34">
        <v>100000</v>
      </c>
      <c r="D23" s="101"/>
      <c r="E23" s="76"/>
      <c r="F23" s="118"/>
      <c r="G23" s="120"/>
      <c r="H23" s="76"/>
      <c r="I23" s="120"/>
      <c r="J23" s="122"/>
      <c r="K23" s="76"/>
      <c r="L23" s="127"/>
      <c r="M23" s="125"/>
      <c r="N23" s="62"/>
      <c r="O23" s="62"/>
      <c r="P23" s="63"/>
      <c r="Q23" s="64"/>
      <c r="R23" s="126"/>
    </row>
    <row r="24" spans="2:18" ht="19.5" customHeight="1" x14ac:dyDescent="0.3">
      <c r="B24" s="10"/>
      <c r="C24" s="35">
        <v>100001</v>
      </c>
      <c r="D24" s="138">
        <v>4525</v>
      </c>
      <c r="E24" s="75" t="s">
        <v>10</v>
      </c>
      <c r="F24" s="117" t="s">
        <v>11</v>
      </c>
      <c r="G24" s="119" t="s">
        <v>12</v>
      </c>
      <c r="H24" s="75" t="s">
        <v>13</v>
      </c>
      <c r="I24" s="119">
        <f>C23</f>
        <v>100000</v>
      </c>
      <c r="J24" s="121" t="s">
        <v>14</v>
      </c>
      <c r="K24" s="75" t="s">
        <v>35</v>
      </c>
      <c r="L24" s="124">
        <v>0.02</v>
      </c>
      <c r="M24" s="125"/>
      <c r="N24" s="62"/>
      <c r="O24" s="62"/>
      <c r="P24" s="63"/>
      <c r="Q24" s="64"/>
      <c r="R24" s="126"/>
    </row>
    <row r="25" spans="2:18" ht="19.5" customHeight="1" thickBot="1" x14ac:dyDescent="0.35">
      <c r="B25" s="10"/>
      <c r="C25" s="35">
        <v>250000</v>
      </c>
      <c r="D25" s="138"/>
      <c r="E25" s="76"/>
      <c r="F25" s="118"/>
      <c r="G25" s="120"/>
      <c r="H25" s="76"/>
      <c r="I25" s="120"/>
      <c r="J25" s="122"/>
      <c r="K25" s="76"/>
      <c r="L25" s="124"/>
      <c r="M25" s="125"/>
      <c r="N25" s="62"/>
      <c r="O25" s="62"/>
      <c r="P25" s="63"/>
      <c r="Q25" s="64"/>
      <c r="R25" s="126"/>
    </row>
    <row r="26" spans="2:18" ht="19.5" customHeight="1" x14ac:dyDescent="0.3">
      <c r="B26" s="10"/>
      <c r="C26" s="33">
        <v>250001</v>
      </c>
      <c r="D26" s="100">
        <v>7525</v>
      </c>
      <c r="E26" s="134" t="s">
        <v>15</v>
      </c>
      <c r="F26" s="134"/>
      <c r="G26" s="134"/>
      <c r="H26" s="134"/>
      <c r="I26" s="134"/>
      <c r="J26" s="134"/>
      <c r="K26" s="134"/>
      <c r="L26" s="135"/>
      <c r="M26" s="58"/>
      <c r="N26" s="62"/>
      <c r="O26" s="60"/>
      <c r="P26" s="63"/>
      <c r="Q26" s="64"/>
      <c r="R26" s="126"/>
    </row>
    <row r="27" spans="2:18" ht="19.5" customHeight="1" thickBot="1" x14ac:dyDescent="0.35">
      <c r="B27" s="10"/>
      <c r="C27" s="34">
        <v>500000000</v>
      </c>
      <c r="D27" s="101"/>
      <c r="E27" s="136"/>
      <c r="F27" s="136"/>
      <c r="G27" s="136"/>
      <c r="H27" s="136"/>
      <c r="I27" s="136"/>
      <c r="J27" s="136"/>
      <c r="K27" s="136"/>
      <c r="L27" s="137"/>
      <c r="M27" s="58"/>
      <c r="N27" s="62"/>
      <c r="O27" s="60"/>
      <c r="P27" s="60"/>
      <c r="Q27" s="60"/>
      <c r="R27" s="16"/>
    </row>
    <row r="28" spans="2:18" ht="16.5" customHeight="1" thickBot="1" x14ac:dyDescent="0.35">
      <c r="B28" s="25"/>
      <c r="C28" s="26"/>
      <c r="D28" s="26"/>
      <c r="E28" s="26"/>
      <c r="F28" s="26"/>
      <c r="G28" s="26"/>
      <c r="H28" s="26"/>
      <c r="I28" s="26"/>
      <c r="J28" s="26"/>
      <c r="K28" s="28"/>
      <c r="L28" s="26"/>
      <c r="M28" s="27"/>
      <c r="N28" s="26"/>
      <c r="O28" s="28"/>
      <c r="P28" s="28"/>
      <c r="Q28" s="28"/>
      <c r="R28" s="29"/>
    </row>
    <row r="29" spans="2:18" ht="16.2" hidden="1" thickBot="1" x14ac:dyDescent="0.35">
      <c r="C29" s="36" t="s">
        <v>16</v>
      </c>
      <c r="D29" s="37"/>
      <c r="E29" s="37"/>
      <c r="F29" s="37"/>
      <c r="G29" s="37"/>
      <c r="H29" s="37"/>
      <c r="I29" s="37"/>
      <c r="J29" s="37"/>
      <c r="K29" s="37"/>
      <c r="L29" s="38"/>
      <c r="M29" s="39"/>
      <c r="N29" s="40"/>
    </row>
    <row r="30" spans="2:18" ht="16.2" hidden="1" thickBot="1" x14ac:dyDescent="0.35">
      <c r="C30" s="41" t="s">
        <v>17</v>
      </c>
      <c r="D30" s="131">
        <v>310</v>
      </c>
      <c r="E30" s="132"/>
      <c r="F30" s="132"/>
      <c r="G30" s="132"/>
      <c r="H30" s="132"/>
      <c r="I30" s="132"/>
      <c r="J30" s="132"/>
      <c r="K30" s="132"/>
      <c r="L30" s="133"/>
      <c r="M30" s="42"/>
      <c r="N30" s="43"/>
      <c r="O30" s="44">
        <f>IF(P30&lt;=2500,310,IF(P30&lt;=10000,310+(P30-2500)*0.035,
IF(P30&lt;=50000,719+(P30-10000)*0.03,
IF(P30&lt;=10000,2583+(P30-50000)*0.025,
IF(P30&lt;=100000,4525+(P30-100000)*0.02,"7525veüzeri")))))</f>
        <v>397.5</v>
      </c>
      <c r="P30" s="45">
        <v>5000</v>
      </c>
      <c r="Q30" s="45"/>
    </row>
    <row r="31" spans="2:18" ht="16.2" hidden="1" thickBot="1" x14ac:dyDescent="0.35">
      <c r="C31" s="41" t="s">
        <v>18</v>
      </c>
      <c r="D31" s="131" t="s">
        <v>19</v>
      </c>
      <c r="E31" s="132"/>
      <c r="F31" s="132"/>
      <c r="G31" s="132"/>
      <c r="H31" s="132"/>
      <c r="I31" s="132"/>
      <c r="J31" s="132"/>
      <c r="K31" s="132"/>
      <c r="L31" s="133"/>
      <c r="M31" s="42"/>
      <c r="N31" s="43"/>
      <c r="O31" s="46"/>
    </row>
    <row r="32" spans="2:18" ht="16.2" hidden="1" thickBot="1" x14ac:dyDescent="0.35">
      <c r="C32" s="41" t="s">
        <v>20</v>
      </c>
      <c r="D32" s="131" t="s">
        <v>21</v>
      </c>
      <c r="E32" s="132"/>
      <c r="F32" s="132"/>
      <c r="G32" s="132"/>
      <c r="H32" s="132"/>
      <c r="I32" s="132"/>
      <c r="J32" s="132"/>
      <c r="K32" s="132"/>
      <c r="L32" s="133"/>
      <c r="M32" s="42"/>
      <c r="N32" s="43"/>
      <c r="O32" s="46"/>
    </row>
    <row r="33" spans="3:14" ht="16.2" hidden="1" thickBot="1" x14ac:dyDescent="0.35">
      <c r="C33" s="41" t="s">
        <v>22</v>
      </c>
      <c r="D33" s="131" t="s">
        <v>23</v>
      </c>
      <c r="E33" s="132"/>
      <c r="F33" s="132"/>
      <c r="G33" s="132"/>
      <c r="H33" s="132"/>
      <c r="I33" s="132"/>
      <c r="J33" s="132"/>
      <c r="K33" s="132"/>
      <c r="L33" s="133"/>
      <c r="M33" s="42"/>
      <c r="N33" s="43"/>
    </row>
    <row r="34" spans="3:14" ht="16.2" hidden="1" thickBot="1" x14ac:dyDescent="0.35">
      <c r="C34" s="41" t="s">
        <v>24</v>
      </c>
      <c r="D34" s="131" t="s">
        <v>25</v>
      </c>
      <c r="E34" s="132"/>
      <c r="F34" s="132"/>
      <c r="G34" s="132"/>
      <c r="H34" s="132"/>
      <c r="I34" s="132"/>
      <c r="J34" s="132"/>
      <c r="K34" s="132"/>
      <c r="L34" s="133"/>
      <c r="M34" s="42"/>
      <c r="N34" s="43"/>
    </row>
    <row r="35" spans="3:14" ht="16.2" hidden="1" thickBot="1" x14ac:dyDescent="0.35">
      <c r="C35" s="41" t="s">
        <v>26</v>
      </c>
      <c r="D35" s="131" t="s">
        <v>27</v>
      </c>
      <c r="E35" s="132"/>
      <c r="F35" s="132"/>
      <c r="G35" s="132"/>
      <c r="H35" s="132"/>
      <c r="I35" s="132"/>
      <c r="J35" s="132"/>
      <c r="K35" s="132"/>
      <c r="L35" s="133"/>
      <c r="M35" s="42"/>
      <c r="N35" s="43"/>
    </row>
    <row r="36" spans="3:14" hidden="1" x14ac:dyDescent="0.3"/>
    <row r="38" spans="3:14" ht="18" x14ac:dyDescent="0.3">
      <c r="C38" s="53" t="s">
        <v>28</v>
      </c>
      <c r="D38" s="47"/>
    </row>
    <row r="39" spans="3:14" x14ac:dyDescent="0.3">
      <c r="C39" s="48" t="s">
        <v>29</v>
      </c>
    </row>
    <row r="40" spans="3:14" x14ac:dyDescent="0.3">
      <c r="C40" s="48" t="s">
        <v>30</v>
      </c>
      <c r="D40" s="47"/>
    </row>
    <row r="41" spans="3:14" x14ac:dyDescent="0.3">
      <c r="D41" s="47"/>
    </row>
  </sheetData>
  <mergeCells count="82">
    <mergeCell ref="I3:L3"/>
    <mergeCell ref="D32:L32"/>
    <mergeCell ref="D33:L33"/>
    <mergeCell ref="F24:F25"/>
    <mergeCell ref="G24:G25"/>
    <mergeCell ref="H24:H25"/>
    <mergeCell ref="I24:I25"/>
    <mergeCell ref="L22:L23"/>
    <mergeCell ref="I22:I23"/>
    <mergeCell ref="J22:J23"/>
    <mergeCell ref="D22:D23"/>
    <mergeCell ref="E22:E23"/>
    <mergeCell ref="F22:F23"/>
    <mergeCell ref="G22:G23"/>
    <mergeCell ref="H22:H23"/>
    <mergeCell ref="D20:D21"/>
    <mergeCell ref="R23:R24"/>
    <mergeCell ref="R21:R22"/>
    <mergeCell ref="R19:R20"/>
    <mergeCell ref="D34:L34"/>
    <mergeCell ref="D35:L35"/>
    <mergeCell ref="R25:R26"/>
    <mergeCell ref="D26:D27"/>
    <mergeCell ref="E26:L27"/>
    <mergeCell ref="D30:L30"/>
    <mergeCell ref="D31:L31"/>
    <mergeCell ref="J24:J25"/>
    <mergeCell ref="L24:L25"/>
    <mergeCell ref="M24:M25"/>
    <mergeCell ref="D24:D25"/>
    <mergeCell ref="E24:E25"/>
    <mergeCell ref="M22:M23"/>
    <mergeCell ref="E20:E21"/>
    <mergeCell ref="F20:F21"/>
    <mergeCell ref="G20:G21"/>
    <mergeCell ref="H20:H21"/>
    <mergeCell ref="I20:I21"/>
    <mergeCell ref="J20:J21"/>
    <mergeCell ref="L20:L21"/>
    <mergeCell ref="M20:M21"/>
    <mergeCell ref="R17:R18"/>
    <mergeCell ref="I18:I19"/>
    <mergeCell ref="J18:J19"/>
    <mergeCell ref="L18:L19"/>
    <mergeCell ref="M18:M19"/>
    <mergeCell ref="J16:J17"/>
    <mergeCell ref="L16:L17"/>
    <mergeCell ref="M16:M17"/>
    <mergeCell ref="D18:D19"/>
    <mergeCell ref="E18:E19"/>
    <mergeCell ref="F18:F19"/>
    <mergeCell ref="G18:G19"/>
    <mergeCell ref="H18:H19"/>
    <mergeCell ref="D8:G8"/>
    <mergeCell ref="D16:D17"/>
    <mergeCell ref="E16:E17"/>
    <mergeCell ref="F16:F17"/>
    <mergeCell ref="G16:G17"/>
    <mergeCell ref="C15:L15"/>
    <mergeCell ref="D9:G9"/>
    <mergeCell ref="I9:L9"/>
    <mergeCell ref="I11:L11"/>
    <mergeCell ref="D12:G12"/>
    <mergeCell ref="I12:L12"/>
    <mergeCell ref="H16:H17"/>
    <mergeCell ref="I16:I17"/>
    <mergeCell ref="K22:K23"/>
    <mergeCell ref="K24:K25"/>
    <mergeCell ref="P3:Q3"/>
    <mergeCell ref="C11:C12"/>
    <mergeCell ref="K16:K17"/>
    <mergeCell ref="K18:K19"/>
    <mergeCell ref="K20:K21"/>
    <mergeCell ref="D3:G3"/>
    <mergeCell ref="D4:G4"/>
    <mergeCell ref="D5:G5"/>
    <mergeCell ref="I5:L5"/>
    <mergeCell ref="D6:G6"/>
    <mergeCell ref="I6:L6"/>
    <mergeCell ref="D7:G7"/>
    <mergeCell ref="I7:L7"/>
    <mergeCell ref="D11:G11"/>
  </mergeCells>
  <pageMargins left="0.70866141732283472" right="0.70866141732283472" top="0.74803149606299213" bottom="0.74803149606299213" header="0.31496062992125984" footer="0.31496062992125984"/>
  <pageSetup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Z26" sqref="Z2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9"/>
  <sheetViews>
    <sheetView showGridLines="0" topLeftCell="N19" zoomScale="175" zoomScaleNormal="175" workbookViewId="0">
      <selection activeCell="A40" sqref="A40:XFD1048576"/>
    </sheetView>
  </sheetViews>
  <sheetFormatPr defaultColWidth="9.109375" defaultRowHeight="14.4" x14ac:dyDescent="0.3"/>
  <cols>
    <col min="1" max="1" width="9.109375" style="66"/>
    <col min="2" max="2" width="4.33203125" style="66" customWidth="1"/>
    <col min="3" max="27" width="9.109375" style="66"/>
    <col min="28" max="16384" width="9.109375" style="65"/>
  </cols>
  <sheetData>
    <row r="1" spans="1:27" ht="19.5" customHeigh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2020 ücret skalası</vt:lpstr>
      <vt:lpstr>25.03.2020 TARİHLİ TARİFE</vt:lpstr>
      <vt:lpstr>25.03.2020 TARİHLİ TEBLİĞ</vt:lpstr>
      <vt:lpstr>'2020 ücret skalası'!Yazdırma_Alanı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</dc:creator>
  <cp:lastModifiedBy>Snoopy ®</cp:lastModifiedBy>
  <dcterms:created xsi:type="dcterms:W3CDTF">2020-03-27T12:48:01Z</dcterms:created>
  <dcterms:modified xsi:type="dcterms:W3CDTF">2020-12-05T15:30:57Z</dcterms:modified>
</cp:coreProperties>
</file>